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42 заседание (22.08.2025)\411 О внесении изменений в решение о бюджете на 2025 год\"/>
    </mc:Choice>
  </mc:AlternateContent>
  <xr:revisionPtr revIDLastSave="0" documentId="13_ncr:1_{B116261C-AF69-4A54-AC75-6670271DF0B6}" xr6:coauthVersionLast="47" xr6:coauthVersionMax="47" xr10:uidLastSave="{00000000-0000-0000-0000-000000000000}"/>
  <bookViews>
    <workbookView xWindow="2295" yWindow="2295" windowWidth="17130" windowHeight="11385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D22" i="1"/>
  <c r="C22" i="1" l="1"/>
  <c r="C21" i="1"/>
  <c r="D21" i="1" l="1"/>
  <c r="E24" i="1"/>
  <c r="D24" i="1"/>
  <c r="C15" i="1"/>
  <c r="C24" i="1" l="1"/>
  <c r="E25" i="1" l="1"/>
  <c r="D25" i="1"/>
  <c r="C26" i="1"/>
  <c r="E23" i="1"/>
  <c r="D23" i="1"/>
  <c r="C23" i="1"/>
  <c r="C16" i="1"/>
  <c r="D16" i="1"/>
  <c r="E16" i="1"/>
  <c r="E26" i="1" l="1"/>
  <c r="E17" i="1" s="1"/>
  <c r="E18" i="1" s="1"/>
  <c r="D26" i="1"/>
  <c r="D17" i="1" s="1"/>
  <c r="D18" i="1" s="1"/>
  <c r="C17" i="1" l="1"/>
  <c r="C18" i="1" s="1"/>
</calcChain>
</file>

<file path=xl/sharedStrings.xml><?xml version="1.0" encoding="utf-8"?>
<sst xmlns="http://schemas.openxmlformats.org/spreadsheetml/2006/main" count="28" uniqueCount="28">
  <si>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</si>
  <si>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</si>
  <si>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</si>
  <si>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</si>
  <si>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</si>
  <si>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</si>
  <si>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</si>
  <si>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</si>
  <si>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</si>
  <si>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</si>
  <si>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</si>
  <si>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</si>
  <si>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</si>
  <si>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</si>
  <si>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</si>
  <si>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</si>
  <si>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</si>
  <si>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</si>
  <si>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</si>
  <si>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2025 год</t>
  </si>
  <si>
    <t xml:space="preserve">Старооскольского городского округа на 2025 год </t>
  </si>
  <si>
    <t>и плановый период 2026 и 2027 годов</t>
  </si>
  <si>
    <t>Сумма                  на            2026 год</t>
  </si>
  <si>
    <t>Сумма                  на              2027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</si>
  <si>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</si>
  <si>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</si>
  <si>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 xml:space="preserve">                                                                          Приложение 9</t>
  </si>
  <si>
    <t>от 22 августа 2025 г.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</si>
</sst>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6" fillId="0" borderId="0"/>
  </cellStyleXfs>
  <cellXfs count="30">
    <xf numFmtId="0" fontId="0" fillId="0" borderId="0" xfId="0" applyNumberFormat="1" applyFont="1"/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0" xfId="0" applyNumberFormat="1" applyFont="1" applyFill="1"/>
    <xf numFmtId="0" fontId="7" fillId="2" borderId="0" xfId="0" applyNumberFormat="1" applyFont="1" applyFill="1"/>
    <xf numFmtId="0" fontId="3" fillId="2" borderId="0" xfId="0" applyNumberFormat="1" applyFont="1" applyFill="1" applyAlignment="1">
      <alignment horizontal="right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/>
    <xf numFmtId="0" fontId="0" fillId="0" borderId="0" xfId="0" applyNumberFormat="1" applyFont="1" applyAlignment="1"/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SheetLayoutView="90" workbookViewId="0">
      <selection activeCell="C4" sqref="C4:E4"/>
    </sheetView>
  </sheetViews>
  <sheetFormatPr defaultColWidth="9.140625" defaultRowHeight="15" x14ac:dyDescent="0.25"/>
  <cols>
    <col min="1" max="1" width="6.5703125" style="8" customWidth="1"/>
    <col min="2" max="2" width="37.140625" style="8" customWidth="1"/>
    <col min="3" max="4" width="13.140625" style="8" customWidth="1"/>
    <col min="5" max="5" width="12.5703125" style="8" customWidth="1"/>
    <col min="6" max="6" width="17.140625" style="8" customWidth="1"/>
    <col min="7" max="16384" width="9.140625" style="8"/>
  </cols>
  <sheetData>
    <row r="1" spans="1:5" s="7" customFormat="1" ht="16.5" x14ac:dyDescent="0.25">
      <c r="A1" s="27" t="s">
        <v>26</v>
      </c>
      <c r="B1" s="27"/>
      <c r="C1" s="27"/>
      <c r="D1" s="27"/>
      <c r="E1" s="27"/>
    </row>
    <row r="2" spans="1:5" s="7" customFormat="1" ht="16.5" x14ac:dyDescent="0.25">
      <c r="A2" s="27" t="s">
        <v>25</v>
      </c>
      <c r="B2" s="27"/>
      <c r="C2" s="27"/>
      <c r="D2" s="27"/>
      <c r="E2" s="27"/>
    </row>
    <row r="3" spans="1:5" s="7" customFormat="1" ht="16.5" x14ac:dyDescent="0.25">
      <c r="A3" s="27" t="s">
        <v>24</v>
      </c>
      <c r="B3" s="27"/>
      <c r="C3" s="27"/>
      <c r="D3" s="27"/>
      <c r="E3" s="27"/>
    </row>
    <row r="4" spans="1:5" s="7" customFormat="1" ht="16.5" x14ac:dyDescent="0.25">
      <c r="C4" s="28" t="s">
        <v>27</v>
      </c>
      <c r="D4" s="29"/>
      <c r="E4" s="29"/>
    </row>
    <row r="5" spans="1:5" ht="3" customHeight="1" x14ac:dyDescent="0.25"/>
    <row r="6" spans="1:5" ht="16.5" x14ac:dyDescent="0.25">
      <c r="A6" s="26" t="s">
        <v>17</v>
      </c>
      <c r="B6" s="26"/>
      <c r="C6" s="26"/>
      <c r="D6" s="26"/>
      <c r="E6" s="26"/>
    </row>
    <row r="7" spans="1:5" ht="16.5" customHeight="1" x14ac:dyDescent="0.25">
      <c r="A7" s="26" t="s">
        <v>0</v>
      </c>
      <c r="B7" s="26"/>
      <c r="C7" s="26"/>
      <c r="D7" s="26"/>
      <c r="E7" s="26"/>
    </row>
    <row r="8" spans="1:5" ht="16.5" x14ac:dyDescent="0.25">
      <c r="A8" s="26" t="s">
        <v>20</v>
      </c>
      <c r="B8" s="26"/>
      <c r="C8" s="26"/>
      <c r="D8" s="26"/>
      <c r="E8" s="26"/>
    </row>
    <row r="9" spans="1:5" ht="16.5" x14ac:dyDescent="0.25">
      <c r="A9" s="26" t="s">
        <v>21</v>
      </c>
      <c r="B9" s="26"/>
      <c r="C9" s="26"/>
      <c r="D9" s="26"/>
      <c r="E9" s="26"/>
    </row>
    <row r="10" spans="1:5" ht="16.5" x14ac:dyDescent="0.25">
      <c r="A10" s="7"/>
      <c r="B10" s="7"/>
      <c r="C10" s="9"/>
      <c r="D10" s="9"/>
      <c r="E10" s="9" t="s">
        <v>15</v>
      </c>
    </row>
    <row r="11" spans="1:5" ht="69" customHeight="1" x14ac:dyDescent="0.25">
      <c r="A11" s="10" t="s">
        <v>1</v>
      </c>
      <c r="B11" s="10" t="s">
        <v>2</v>
      </c>
      <c r="C11" s="10" t="s">
        <v>19</v>
      </c>
      <c r="D11" s="10" t="s">
        <v>22</v>
      </c>
      <c r="E11" s="10" t="s">
        <v>23</v>
      </c>
    </row>
    <row r="12" spans="1:5" ht="16.5" customHeight="1" x14ac:dyDescent="0.25">
      <c r="A12" s="10">
        <v>1</v>
      </c>
      <c r="B12" s="11">
        <v>2</v>
      </c>
      <c r="C12" s="10">
        <v>3</v>
      </c>
      <c r="D12" s="10">
        <v>4</v>
      </c>
      <c r="E12" s="10">
        <v>5</v>
      </c>
    </row>
    <row r="13" spans="1:5" ht="16.5" x14ac:dyDescent="0.25">
      <c r="A13" s="12"/>
      <c r="B13" s="11" t="s">
        <v>3</v>
      </c>
      <c r="C13" s="13"/>
      <c r="D13" s="12"/>
      <c r="E13" s="12"/>
    </row>
    <row r="14" spans="1:5" ht="176.25" customHeight="1" x14ac:dyDescent="0.25">
      <c r="A14" s="12">
        <v>1</v>
      </c>
      <c r="B14" s="14" t="s">
        <v>4</v>
      </c>
      <c r="C14" s="1">
        <v>61710</v>
      </c>
      <c r="D14" s="2">
        <v>63580</v>
      </c>
      <c r="E14" s="2">
        <v>84124</v>
      </c>
    </row>
    <row r="15" spans="1:5" ht="174.75" customHeight="1" x14ac:dyDescent="0.25">
      <c r="A15" s="14">
        <v>2</v>
      </c>
      <c r="B15" s="15" t="s">
        <v>16</v>
      </c>
      <c r="C15" s="6">
        <f>75865.9+20550.1+150000+87520.3+11377.6</f>
        <v>345313.89999999997</v>
      </c>
      <c r="D15" s="3">
        <v>207079.2</v>
      </c>
      <c r="E15" s="3"/>
    </row>
    <row r="16" spans="1:5" ht="44.25" customHeight="1" x14ac:dyDescent="0.25">
      <c r="A16" s="16"/>
      <c r="B16" s="17" t="s">
        <v>5</v>
      </c>
      <c r="C16" s="18">
        <f>SUM(C14:C15)</f>
        <v>407023.89999999997</v>
      </c>
      <c r="D16" s="18">
        <f t="shared" ref="D16:E16" si="0">SUM(D14:D15)</f>
        <v>270659.20000000001</v>
      </c>
      <c r="E16" s="18">
        <f t="shared" si="0"/>
        <v>84124</v>
      </c>
    </row>
    <row r="17" spans="1:5" ht="54" customHeight="1" x14ac:dyDescent="0.25">
      <c r="A17" s="19">
        <v>3</v>
      </c>
      <c r="B17" s="20" t="s">
        <v>6</v>
      </c>
      <c r="C17" s="21">
        <f>C26-C16</f>
        <v>367710.8000000001</v>
      </c>
      <c r="D17" s="21">
        <f t="shared" ref="D17:E17" si="1">D26-D16</f>
        <v>428780.50000000006</v>
      </c>
      <c r="E17" s="21">
        <f t="shared" si="1"/>
        <v>518482.20000000007</v>
      </c>
    </row>
    <row r="18" spans="1:5" ht="21.75" customHeight="1" x14ac:dyDescent="0.25">
      <c r="A18" s="10"/>
      <c r="B18" s="11" t="s">
        <v>7</v>
      </c>
      <c r="C18" s="22">
        <f>C17+C16</f>
        <v>774734.70000000007</v>
      </c>
      <c r="D18" s="22">
        <f t="shared" ref="D18:E18" si="2">D17+D16</f>
        <v>699439.70000000007</v>
      </c>
      <c r="E18" s="22">
        <f t="shared" si="2"/>
        <v>602606.20000000007</v>
      </c>
    </row>
    <row r="19" spans="1:5" ht="23.25" customHeight="1" x14ac:dyDescent="0.25">
      <c r="A19" s="12"/>
      <c r="B19" s="11" t="s">
        <v>8</v>
      </c>
      <c r="C19" s="4"/>
      <c r="D19" s="4"/>
      <c r="E19" s="4"/>
    </row>
    <row r="20" spans="1:5" ht="33" hidden="1" x14ac:dyDescent="0.25">
      <c r="A20" s="12"/>
      <c r="B20" s="23" t="s">
        <v>9</v>
      </c>
      <c r="C20" s="4"/>
      <c r="D20" s="4"/>
      <c r="E20" s="4"/>
    </row>
    <row r="21" spans="1:5" ht="78" customHeight="1" x14ac:dyDescent="0.25">
      <c r="A21" s="12">
        <v>1</v>
      </c>
      <c r="B21" s="23" t="s">
        <v>18</v>
      </c>
      <c r="C21" s="1">
        <f>8543.1+6587.5+87520.3+400</f>
        <v>103050.90000000001</v>
      </c>
      <c r="D21" s="1">
        <f>44312.1+15586.7+207079.2-38500</f>
        <v>228478</v>
      </c>
      <c r="E21" s="4">
        <v>113870.5</v>
      </c>
    </row>
    <row r="22" spans="1:5" ht="79.5" customHeight="1" x14ac:dyDescent="0.25">
      <c r="A22" s="12">
        <v>2</v>
      </c>
      <c r="B22" s="23" t="s">
        <v>10</v>
      </c>
      <c r="C22" s="5">
        <f>75865.9+86586.1+150000-28880-10000+11377.6+1800-4585</f>
        <v>282164.59999999998</v>
      </c>
      <c r="D22" s="6">
        <f>166818+28880+10000-15586.7-74309.3-23890</f>
        <v>91911.999999999985</v>
      </c>
      <c r="E22" s="6">
        <v>103080</v>
      </c>
    </row>
    <row r="23" spans="1:5" ht="19.5" customHeight="1" x14ac:dyDescent="0.25">
      <c r="A23" s="12">
        <v>3</v>
      </c>
      <c r="B23" s="23" t="s">
        <v>11</v>
      </c>
      <c r="C23" s="5">
        <f>32771.2+32280</f>
        <v>65051.199999999997</v>
      </c>
      <c r="D23" s="6">
        <f>27568.8+34590</f>
        <v>62158.8</v>
      </c>
      <c r="E23" s="6">
        <f>27568.8+29790</f>
        <v>57358.8</v>
      </c>
    </row>
    <row r="24" spans="1:5" ht="41.25" customHeight="1" x14ac:dyDescent="0.25">
      <c r="A24" s="12">
        <v>4</v>
      </c>
      <c r="B24" s="12" t="s">
        <v>12</v>
      </c>
      <c r="C24" s="1">
        <f>293016-10000-1100+10540.6+111.5+1123</f>
        <v>293691.09999999998</v>
      </c>
      <c r="D24" s="1">
        <f>283983+1123</f>
        <v>285106</v>
      </c>
      <c r="E24" s="1">
        <f>293389+1123</f>
        <v>294512</v>
      </c>
    </row>
    <row r="25" spans="1:5" ht="54" customHeight="1" x14ac:dyDescent="0.25">
      <c r="A25" s="12">
        <v>5</v>
      </c>
      <c r="B25" s="12" t="s">
        <v>13</v>
      </c>
      <c r="C25" s="1">
        <f>31576.9+200-1000</f>
        <v>30776.9</v>
      </c>
      <c r="D25" s="1">
        <f>30784.9+1000</f>
        <v>31784.9</v>
      </c>
      <c r="E25" s="1">
        <f>30784.9+3000</f>
        <v>33784.9</v>
      </c>
    </row>
    <row r="26" spans="1:5" ht="21" customHeight="1" x14ac:dyDescent="0.25">
      <c r="A26" s="24"/>
      <c r="B26" s="24" t="s">
        <v>14</v>
      </c>
      <c r="C26" s="25">
        <f>SUM(C20:C25)</f>
        <v>774734.70000000007</v>
      </c>
      <c r="D26" s="25">
        <f t="shared" ref="D26:E26" si="3">SUM(D20:D25)</f>
        <v>699439.70000000007</v>
      </c>
      <c r="E26" s="25">
        <f t="shared" si="3"/>
        <v>602606.20000000007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C4:E4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Пользователь</cp:lastModifiedBy>
  <cp:lastPrinted>2025-08-21T15:15:31Z</cp:lastPrinted>
  <dcterms:created xsi:type="dcterms:W3CDTF">2020-03-04T09:29:16Z</dcterms:created>
  <dcterms:modified xsi:type="dcterms:W3CDTF">2025-08-21T15:15:57Z</dcterms:modified>
</cp:coreProperties>
</file>